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ghan/Dropbox (Blackburn Lab)/Blackburn Lab Team Folder/Manuscripts/MGH-Xenograft Metabolism/Figures/Xeno_Supplementals/Final Supplemental Figures/"/>
    </mc:Choice>
  </mc:AlternateContent>
  <xr:revisionPtr revIDLastSave="0" documentId="13_ncr:1_{20258217-814E-AA4B-9AB8-6356B5A1ED0F}" xr6:coauthVersionLast="45" xr6:coauthVersionMax="45" xr10:uidLastSave="{00000000-0000-0000-0000-000000000000}"/>
  <bookViews>
    <workbookView xWindow="0" yWindow="460" windowWidth="28800" windowHeight="16300" xr2:uid="{C9E35A8F-BC99-1C4D-9B50-E1EB856F21E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1" i="1" l="1"/>
  <c r="D44" i="1"/>
  <c r="D37" i="1"/>
  <c r="D30" i="1"/>
  <c r="D23" i="1"/>
  <c r="D16" i="1"/>
  <c r="D9" i="1"/>
  <c r="G51" i="1" l="1"/>
  <c r="F51" i="1"/>
  <c r="E51" i="1"/>
  <c r="C51" i="1"/>
  <c r="I51" i="1" s="1"/>
  <c r="M50" i="1"/>
  <c r="K50" i="1"/>
  <c r="I50" i="1"/>
  <c r="M49" i="1"/>
  <c r="K49" i="1"/>
  <c r="I49" i="1"/>
  <c r="M48" i="1"/>
  <c r="K48" i="1"/>
  <c r="I48" i="1"/>
  <c r="M47" i="1"/>
  <c r="K47" i="1"/>
  <c r="I47" i="1"/>
  <c r="M46" i="1"/>
  <c r="K46" i="1"/>
  <c r="I46" i="1"/>
  <c r="G44" i="1"/>
  <c r="F44" i="1"/>
  <c r="E44" i="1"/>
  <c r="C44" i="1"/>
  <c r="M43" i="1"/>
  <c r="K43" i="1"/>
  <c r="I43" i="1"/>
  <c r="M42" i="1"/>
  <c r="K42" i="1"/>
  <c r="I42" i="1"/>
  <c r="M41" i="1"/>
  <c r="K41" i="1"/>
  <c r="I41" i="1"/>
  <c r="M40" i="1"/>
  <c r="K40" i="1"/>
  <c r="I40" i="1"/>
  <c r="M39" i="1"/>
  <c r="K39" i="1"/>
  <c r="I39" i="1"/>
  <c r="G37" i="1"/>
  <c r="M37" i="1" s="1"/>
  <c r="F37" i="1"/>
  <c r="K37" i="1" s="1"/>
  <c r="E37" i="1"/>
  <c r="C37" i="1"/>
  <c r="I37" i="1" s="1"/>
  <c r="M36" i="1"/>
  <c r="K36" i="1"/>
  <c r="I36" i="1"/>
  <c r="M35" i="1"/>
  <c r="K35" i="1"/>
  <c r="I35" i="1"/>
  <c r="M34" i="1"/>
  <c r="K34" i="1"/>
  <c r="I34" i="1"/>
  <c r="M33" i="1"/>
  <c r="K33" i="1"/>
  <c r="I33" i="1"/>
  <c r="M32" i="1"/>
  <c r="K32" i="1"/>
  <c r="I32" i="1"/>
  <c r="G30" i="1"/>
  <c r="F30" i="1"/>
  <c r="E30" i="1"/>
  <c r="I30" i="1" s="1"/>
  <c r="C30" i="1"/>
  <c r="M29" i="1"/>
  <c r="K29" i="1"/>
  <c r="I29" i="1"/>
  <c r="M28" i="1"/>
  <c r="K28" i="1"/>
  <c r="I28" i="1"/>
  <c r="M27" i="1"/>
  <c r="K27" i="1"/>
  <c r="I27" i="1"/>
  <c r="M26" i="1"/>
  <c r="K26" i="1"/>
  <c r="I26" i="1"/>
  <c r="M25" i="1"/>
  <c r="K25" i="1"/>
  <c r="I25" i="1"/>
  <c r="G23" i="1"/>
  <c r="F23" i="1"/>
  <c r="E23" i="1"/>
  <c r="C23" i="1"/>
  <c r="I23" i="1" s="1"/>
  <c r="M22" i="1"/>
  <c r="K22" i="1"/>
  <c r="I22" i="1"/>
  <c r="M21" i="1"/>
  <c r="K21" i="1"/>
  <c r="I21" i="1"/>
  <c r="M20" i="1"/>
  <c r="K20" i="1"/>
  <c r="I20" i="1"/>
  <c r="M19" i="1"/>
  <c r="K19" i="1"/>
  <c r="I19" i="1"/>
  <c r="M18" i="1"/>
  <c r="K18" i="1"/>
  <c r="I18" i="1"/>
  <c r="G16" i="1"/>
  <c r="F16" i="1"/>
  <c r="E16" i="1"/>
  <c r="C16" i="1"/>
  <c r="M15" i="1"/>
  <c r="K15" i="1"/>
  <c r="I15" i="1"/>
  <c r="M14" i="1"/>
  <c r="K14" i="1"/>
  <c r="I14" i="1"/>
  <c r="M13" i="1"/>
  <c r="K13" i="1"/>
  <c r="I13" i="1"/>
  <c r="M12" i="1"/>
  <c r="K12" i="1"/>
  <c r="I12" i="1"/>
  <c r="M11" i="1"/>
  <c r="K11" i="1"/>
  <c r="I11" i="1"/>
  <c r="G9" i="1"/>
  <c r="M9" i="1" s="1"/>
  <c r="F9" i="1"/>
  <c r="K9" i="1" s="1"/>
  <c r="E9" i="1"/>
  <c r="C9" i="1"/>
  <c r="I9" i="1" s="1"/>
  <c r="M8" i="1"/>
  <c r="K8" i="1"/>
  <c r="I8" i="1"/>
  <c r="M7" i="1"/>
  <c r="K7" i="1"/>
  <c r="I7" i="1"/>
  <c r="M6" i="1"/>
  <c r="K6" i="1"/>
  <c r="I6" i="1"/>
  <c r="M5" i="1"/>
  <c r="K5" i="1"/>
  <c r="I5" i="1"/>
  <c r="M4" i="1"/>
  <c r="K4" i="1"/>
  <c r="I4" i="1"/>
  <c r="I16" i="1" l="1"/>
  <c r="K23" i="1"/>
  <c r="I44" i="1"/>
  <c r="K51" i="1"/>
  <c r="M23" i="1"/>
  <c r="M51" i="1"/>
  <c r="K16" i="1"/>
  <c r="K44" i="1"/>
  <c r="K30" i="1"/>
  <c r="M16" i="1"/>
  <c r="M30" i="1"/>
  <c r="M44" i="1"/>
</calcChain>
</file>

<file path=xl/sharedStrings.xml><?xml version="1.0" encoding="utf-8"?>
<sst xmlns="http://schemas.openxmlformats.org/spreadsheetml/2006/main" count="59" uniqueCount="24">
  <si>
    <t>Site</t>
  </si>
  <si>
    <t>Total Injected</t>
  </si>
  <si>
    <t>Total D1 Alive</t>
  </si>
  <si>
    <t>Total D1 Engrafted</t>
  </si>
  <si>
    <t>Total D5 Alive/Eng</t>
  </si>
  <si>
    <t>D1 Alive %</t>
  </si>
  <si>
    <t>Brain</t>
  </si>
  <si>
    <t>Jurkat</t>
  </si>
  <si>
    <t>DLD</t>
  </si>
  <si>
    <t>Daoy</t>
  </si>
  <si>
    <t>Lung</t>
  </si>
  <si>
    <t>Breast</t>
  </si>
  <si>
    <t>Total</t>
  </si>
  <si>
    <t>Caudal Vein</t>
  </si>
  <si>
    <t>Duct</t>
  </si>
  <si>
    <t>Eye</t>
  </si>
  <si>
    <t xml:space="preserve">Lung </t>
  </si>
  <si>
    <t>Pericardium</t>
  </si>
  <si>
    <t>PVS</t>
  </si>
  <si>
    <t>Yolk</t>
  </si>
  <si>
    <t>Avg Time of Injection/30 Fish (mins)</t>
  </si>
  <si>
    <t>D1 Engrafted %</t>
  </si>
  <si>
    <t>D5 Alive/ Engrafted %</t>
  </si>
  <si>
    <r>
      <rPr>
        <b/>
        <sz val="12"/>
        <color theme="1"/>
        <rFont val="Calibri"/>
        <family val="2"/>
        <scheme val="minor"/>
      </rPr>
      <t xml:space="preserve">Supplemental Table 1: Survival and Engraftment Vary Between Injection Sites.                 </t>
    </r>
    <r>
      <rPr>
        <sz val="12"/>
        <color theme="1"/>
        <rFont val="Calibri"/>
        <family val="2"/>
        <scheme val="minor"/>
      </rPr>
      <t xml:space="preserve"> Fish were injected in groups of 30 for each cell line and injection site, with a minimum of 3 replicates for each, for a total of &gt; 90 fish injected per group. Total numbers and percentages alive and engrafted at day 1 and day 5 post-injection reported.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</si>
</sst>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/>
    </xf>
    <xf numFmtId="10" fontId="0" fillId="0" borderId="0" xfId="1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0" fontId="0" fillId="0" borderId="0" xfId="1" applyNumberFormat="1" applyFont="1" applyBorder="1" applyAlignment="1">
      <alignment horizontal="center"/>
    </xf>
    <xf numFmtId="10" fontId="0" fillId="0" borderId="0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4" xfId="0" applyBorder="1" applyAlignment="1">
      <alignment horizontal="center"/>
    </xf>
    <xf numFmtId="10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0" fontId="0" fillId="0" borderId="6" xfId="1" applyNumberFormat="1" applyFont="1" applyBorder="1" applyAlignment="1">
      <alignment horizontal="center"/>
    </xf>
    <xf numFmtId="10" fontId="0" fillId="0" borderId="6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C0F00-1590-F949-96E1-FD299B6114EE}">
  <dimension ref="A1:M51"/>
  <sheetViews>
    <sheetView tabSelected="1" workbookViewId="0">
      <selection activeCell="L1" sqref="L1"/>
    </sheetView>
  </sheetViews>
  <sheetFormatPr baseColWidth="10" defaultRowHeight="16" x14ac:dyDescent="0.2"/>
  <sheetData>
    <row r="1" spans="1:13" ht="69" customHeight="1" x14ac:dyDescent="0.2">
      <c r="A1" s="23" t="s">
        <v>23</v>
      </c>
      <c r="B1" s="23"/>
      <c r="C1" s="23"/>
      <c r="D1" s="23"/>
      <c r="E1" s="23"/>
      <c r="F1" s="23"/>
      <c r="G1" s="23"/>
    </row>
    <row r="3" spans="1:13" ht="51" customHeight="1" thickBot="1" x14ac:dyDescent="0.25">
      <c r="A3" s="2" t="s">
        <v>0</v>
      </c>
      <c r="B3" s="2"/>
      <c r="C3" s="3" t="s">
        <v>1</v>
      </c>
      <c r="D3" s="3" t="s">
        <v>20</v>
      </c>
      <c r="E3" s="3" t="s">
        <v>2</v>
      </c>
      <c r="F3" s="3" t="s">
        <v>3</v>
      </c>
      <c r="G3" s="3" t="s">
        <v>4</v>
      </c>
      <c r="H3" s="3"/>
      <c r="I3" s="3" t="s">
        <v>5</v>
      </c>
      <c r="J3" s="3"/>
      <c r="K3" s="3" t="s">
        <v>21</v>
      </c>
      <c r="L3" s="3"/>
      <c r="M3" s="3" t="s">
        <v>22</v>
      </c>
    </row>
    <row r="4" spans="1:13" x14ac:dyDescent="0.2">
      <c r="A4" s="1" t="s">
        <v>6</v>
      </c>
      <c r="B4" s="1" t="s">
        <v>7</v>
      </c>
      <c r="C4" s="1">
        <v>90</v>
      </c>
      <c r="D4" s="1">
        <v>10</v>
      </c>
      <c r="E4" s="1">
        <v>65</v>
      </c>
      <c r="F4" s="1">
        <v>57</v>
      </c>
      <c r="G4" s="4">
        <v>36</v>
      </c>
      <c r="H4" s="1"/>
      <c r="I4" s="5">
        <f>E4/C4</f>
        <v>0.72222222222222221</v>
      </c>
      <c r="J4" s="5"/>
      <c r="K4" s="6">
        <f t="shared" ref="K4:K9" si="0">F4/E4</f>
        <v>0.87692307692307692</v>
      </c>
      <c r="L4" s="7"/>
      <c r="M4" s="8">
        <f t="shared" ref="M4:M8" si="1">G4/E4</f>
        <v>0.55384615384615388</v>
      </c>
    </row>
    <row r="5" spans="1:13" x14ac:dyDescent="0.2">
      <c r="A5" s="1"/>
      <c r="B5" s="1" t="s">
        <v>8</v>
      </c>
      <c r="C5" s="1">
        <v>93</v>
      </c>
      <c r="D5" s="1">
        <v>13</v>
      </c>
      <c r="E5" s="1">
        <v>87</v>
      </c>
      <c r="F5" s="1">
        <v>78</v>
      </c>
      <c r="G5" s="4">
        <v>39</v>
      </c>
      <c r="H5" s="1"/>
      <c r="I5" s="5">
        <f t="shared" ref="I5:I6" si="2">E5/C5</f>
        <v>0.93548387096774188</v>
      </c>
      <c r="J5" s="5"/>
      <c r="K5" s="6">
        <f t="shared" si="0"/>
        <v>0.89655172413793105</v>
      </c>
      <c r="L5" s="1"/>
      <c r="M5" s="8">
        <f t="shared" si="1"/>
        <v>0.44827586206896552</v>
      </c>
    </row>
    <row r="6" spans="1:13" x14ac:dyDescent="0.2">
      <c r="A6" s="1"/>
      <c r="B6" s="1" t="s">
        <v>9</v>
      </c>
      <c r="C6" s="1">
        <v>119</v>
      </c>
      <c r="D6" s="1">
        <v>16</v>
      </c>
      <c r="E6" s="1">
        <v>96</v>
      </c>
      <c r="F6" s="1">
        <v>95</v>
      </c>
      <c r="G6" s="4">
        <v>63</v>
      </c>
      <c r="H6" s="1"/>
      <c r="I6" s="5">
        <f t="shared" si="2"/>
        <v>0.80672268907563027</v>
      </c>
      <c r="J6" s="5"/>
      <c r="K6" s="9">
        <f t="shared" si="0"/>
        <v>0.98958333333333337</v>
      </c>
      <c r="L6" s="1"/>
      <c r="M6" s="8">
        <f t="shared" si="1"/>
        <v>0.65625</v>
      </c>
    </row>
    <row r="7" spans="1:13" x14ac:dyDescent="0.2">
      <c r="A7" s="1"/>
      <c r="B7" s="1" t="s">
        <v>10</v>
      </c>
      <c r="C7" s="1">
        <v>90</v>
      </c>
      <c r="D7" s="1">
        <v>11</v>
      </c>
      <c r="E7" s="1">
        <v>90</v>
      </c>
      <c r="F7" s="1">
        <v>87</v>
      </c>
      <c r="G7" s="10">
        <v>59</v>
      </c>
      <c r="H7" s="1"/>
      <c r="I7" s="5">
        <f>E7/C7</f>
        <v>1</v>
      </c>
      <c r="J7" s="5"/>
      <c r="K7" s="9">
        <f t="shared" si="0"/>
        <v>0.96666666666666667</v>
      </c>
      <c r="L7" s="1"/>
      <c r="M7" s="8">
        <f t="shared" si="1"/>
        <v>0.65555555555555556</v>
      </c>
    </row>
    <row r="8" spans="1:13" ht="17" thickBot="1" x14ac:dyDescent="0.25">
      <c r="A8" s="2"/>
      <c r="B8" s="2" t="s">
        <v>11</v>
      </c>
      <c r="C8" s="2">
        <v>90</v>
      </c>
      <c r="D8" s="2">
        <v>14</v>
      </c>
      <c r="E8" s="2">
        <v>90</v>
      </c>
      <c r="F8" s="2">
        <v>71</v>
      </c>
      <c r="G8" s="11">
        <v>49</v>
      </c>
      <c r="H8" s="2"/>
      <c r="I8" s="12">
        <f>E8/C8</f>
        <v>1</v>
      </c>
      <c r="J8" s="12"/>
      <c r="K8" s="13">
        <f t="shared" si="0"/>
        <v>0.78888888888888886</v>
      </c>
      <c r="L8" s="2"/>
      <c r="M8" s="12">
        <f t="shared" si="1"/>
        <v>0.5444444444444444</v>
      </c>
    </row>
    <row r="9" spans="1:13" ht="17" thickBot="1" x14ac:dyDescent="0.25">
      <c r="A9" s="2" t="s">
        <v>12</v>
      </c>
      <c r="B9" s="2"/>
      <c r="C9" s="2">
        <f>SUM(C4:C8)</f>
        <v>482</v>
      </c>
      <c r="D9" s="2">
        <f>AVERAGE(D4:D8)</f>
        <v>12.8</v>
      </c>
      <c r="E9" s="2">
        <f>SUM(E4:E8)</f>
        <v>428</v>
      </c>
      <c r="F9" s="2">
        <f>SUM(F4:F8)</f>
        <v>388</v>
      </c>
      <c r="G9" s="11">
        <f>SUM(G4:G8)</f>
        <v>246</v>
      </c>
      <c r="H9" s="2"/>
      <c r="I9" s="12">
        <f>E9/C9</f>
        <v>0.88796680497925307</v>
      </c>
      <c r="J9" s="12"/>
      <c r="K9" s="13">
        <f t="shared" si="0"/>
        <v>0.90654205607476634</v>
      </c>
      <c r="L9" s="2"/>
      <c r="M9" s="12">
        <f>G9/E9</f>
        <v>0.57476635514018692</v>
      </c>
    </row>
    <row r="10" spans="1:13" ht="17" thickBot="1" x14ac:dyDescent="0.25">
      <c r="A10" s="2"/>
      <c r="B10" s="2"/>
      <c r="C10" s="2"/>
      <c r="D10" s="2"/>
      <c r="E10" s="2"/>
      <c r="F10" s="2"/>
      <c r="G10" s="2"/>
      <c r="H10" s="2"/>
      <c r="I10" s="12"/>
      <c r="J10" s="12"/>
      <c r="K10" s="13"/>
      <c r="L10" s="2"/>
      <c r="M10" s="12"/>
    </row>
    <row r="11" spans="1:13" x14ac:dyDescent="0.2">
      <c r="A11" s="1" t="s">
        <v>13</v>
      </c>
      <c r="B11" s="1" t="s">
        <v>7</v>
      </c>
      <c r="C11" s="1">
        <v>134</v>
      </c>
      <c r="D11" s="14">
        <v>22</v>
      </c>
      <c r="E11" s="1">
        <v>99</v>
      </c>
      <c r="F11" s="1">
        <v>88</v>
      </c>
      <c r="G11" s="4">
        <v>82</v>
      </c>
      <c r="H11" s="1"/>
      <c r="I11" s="5">
        <f t="shared" ref="I11:I51" si="3">E11/C11</f>
        <v>0.73880597014925375</v>
      </c>
      <c r="J11" s="5"/>
      <c r="K11" s="6">
        <f t="shared" ref="K11:K16" si="4">F11/E11</f>
        <v>0.88888888888888884</v>
      </c>
      <c r="L11" s="7"/>
      <c r="M11" s="8">
        <f t="shared" ref="M11:M15" si="5">G11/E11</f>
        <v>0.82828282828282829</v>
      </c>
    </row>
    <row r="12" spans="1:13" x14ac:dyDescent="0.2">
      <c r="A12" s="1"/>
      <c r="B12" s="1" t="s">
        <v>8</v>
      </c>
      <c r="C12" s="1">
        <v>170</v>
      </c>
      <c r="D12" s="14">
        <v>16</v>
      </c>
      <c r="E12" s="1">
        <v>153</v>
      </c>
      <c r="F12" s="1">
        <v>108</v>
      </c>
      <c r="G12" s="4">
        <v>64</v>
      </c>
      <c r="H12" s="1"/>
      <c r="I12" s="5">
        <f t="shared" si="3"/>
        <v>0.9</v>
      </c>
      <c r="J12" s="5"/>
      <c r="K12" s="6">
        <f t="shared" si="4"/>
        <v>0.70588235294117652</v>
      </c>
      <c r="L12" s="1"/>
      <c r="M12" s="8">
        <f t="shared" si="5"/>
        <v>0.41830065359477125</v>
      </c>
    </row>
    <row r="13" spans="1:13" x14ac:dyDescent="0.2">
      <c r="A13" s="1"/>
      <c r="B13" s="1" t="s">
        <v>9</v>
      </c>
      <c r="C13" s="1">
        <v>90</v>
      </c>
      <c r="D13" s="14">
        <v>24</v>
      </c>
      <c r="E13" s="1">
        <v>76</v>
      </c>
      <c r="F13" s="1">
        <v>53</v>
      </c>
      <c r="G13" s="4">
        <v>46</v>
      </c>
      <c r="H13" s="1"/>
      <c r="I13" s="5">
        <f t="shared" si="3"/>
        <v>0.84444444444444444</v>
      </c>
      <c r="J13" s="1"/>
      <c r="K13" s="9">
        <f t="shared" si="4"/>
        <v>0.69736842105263153</v>
      </c>
      <c r="L13" s="1"/>
      <c r="M13" s="8">
        <f t="shared" si="5"/>
        <v>0.60526315789473684</v>
      </c>
    </row>
    <row r="14" spans="1:13" x14ac:dyDescent="0.2">
      <c r="A14" s="1"/>
      <c r="B14" s="1" t="s">
        <v>10</v>
      </c>
      <c r="C14" s="1">
        <v>105</v>
      </c>
      <c r="D14" s="14">
        <v>25</v>
      </c>
      <c r="E14" s="1">
        <v>100</v>
      </c>
      <c r="F14" s="1">
        <v>74</v>
      </c>
      <c r="G14" s="4">
        <v>65</v>
      </c>
      <c r="H14" s="1"/>
      <c r="I14" s="5">
        <f t="shared" si="3"/>
        <v>0.95238095238095233</v>
      </c>
      <c r="J14" s="1"/>
      <c r="K14" s="9">
        <f t="shared" si="4"/>
        <v>0.74</v>
      </c>
      <c r="L14" s="1"/>
      <c r="M14" s="8">
        <f t="shared" si="5"/>
        <v>0.65</v>
      </c>
    </row>
    <row r="15" spans="1:13" ht="17" thickBot="1" x14ac:dyDescent="0.25">
      <c r="A15" s="2"/>
      <c r="B15" s="2" t="s">
        <v>11</v>
      </c>
      <c r="C15" s="2">
        <v>90</v>
      </c>
      <c r="D15" s="2">
        <v>23</v>
      </c>
      <c r="E15" s="2">
        <v>87</v>
      </c>
      <c r="F15" s="2">
        <v>64</v>
      </c>
      <c r="G15" s="11">
        <v>58</v>
      </c>
      <c r="H15" s="2"/>
      <c r="I15" s="12">
        <f t="shared" si="3"/>
        <v>0.96666666666666667</v>
      </c>
      <c r="J15" s="2"/>
      <c r="K15" s="13">
        <f t="shared" si="4"/>
        <v>0.73563218390804597</v>
      </c>
      <c r="L15" s="2"/>
      <c r="M15" s="12">
        <f t="shared" si="5"/>
        <v>0.66666666666666663</v>
      </c>
    </row>
    <row r="16" spans="1:13" ht="17" thickBot="1" x14ac:dyDescent="0.25">
      <c r="A16" s="2" t="s">
        <v>12</v>
      </c>
      <c r="B16" s="2"/>
      <c r="C16" s="2">
        <f>SUM(C11:C15)</f>
        <v>589</v>
      </c>
      <c r="D16" s="2">
        <f>AVERAGE(D11:D15)</f>
        <v>22</v>
      </c>
      <c r="E16" s="2">
        <f>SUM(E11:E15)</f>
        <v>515</v>
      </c>
      <c r="F16" s="2">
        <f>SUM(F11:F15)</f>
        <v>387</v>
      </c>
      <c r="G16" s="11">
        <f>SUM(G11:G15)</f>
        <v>315</v>
      </c>
      <c r="H16" s="15"/>
      <c r="I16" s="12">
        <f t="shared" si="3"/>
        <v>0.8743633276740238</v>
      </c>
      <c r="J16" s="12"/>
      <c r="K16" s="13">
        <f t="shared" si="4"/>
        <v>0.75145631067961161</v>
      </c>
      <c r="L16" s="2"/>
      <c r="M16" s="12">
        <f>G16/E16</f>
        <v>0.61165048543689315</v>
      </c>
    </row>
    <row r="17" spans="1:13" ht="17" thickBot="1" x14ac:dyDescent="0.25">
      <c r="A17" s="2"/>
      <c r="B17" s="2"/>
      <c r="C17" s="2"/>
      <c r="D17" s="2"/>
      <c r="E17" s="2"/>
      <c r="F17" s="2"/>
      <c r="G17" s="2"/>
      <c r="H17" s="2"/>
      <c r="I17" s="12"/>
      <c r="J17" s="12"/>
      <c r="K17" s="13"/>
      <c r="L17" s="2"/>
      <c r="M17" s="12"/>
    </row>
    <row r="18" spans="1:13" x14ac:dyDescent="0.2">
      <c r="A18" s="1" t="s">
        <v>14</v>
      </c>
      <c r="B18" s="1" t="s">
        <v>7</v>
      </c>
      <c r="C18" s="1">
        <v>120</v>
      </c>
      <c r="D18" s="14">
        <v>10</v>
      </c>
      <c r="E18" s="1">
        <v>120</v>
      </c>
      <c r="F18" s="1">
        <v>108</v>
      </c>
      <c r="G18" s="4">
        <v>101</v>
      </c>
      <c r="H18" s="1"/>
      <c r="I18" s="5">
        <f t="shared" si="3"/>
        <v>1</v>
      </c>
      <c r="J18" s="5"/>
      <c r="K18" s="6">
        <f>F18/E18</f>
        <v>0.9</v>
      </c>
      <c r="L18" s="7"/>
      <c r="M18" s="5">
        <f t="shared" ref="M18:M22" si="6">G18/E18</f>
        <v>0.84166666666666667</v>
      </c>
    </row>
    <row r="19" spans="1:13" x14ac:dyDescent="0.2">
      <c r="A19" s="1"/>
      <c r="B19" s="1" t="s">
        <v>8</v>
      </c>
      <c r="C19" s="1">
        <v>92</v>
      </c>
      <c r="D19" s="14">
        <v>12</v>
      </c>
      <c r="E19" s="1">
        <v>80</v>
      </c>
      <c r="F19" s="1">
        <v>72</v>
      </c>
      <c r="G19" s="4">
        <v>59</v>
      </c>
      <c r="H19" s="1"/>
      <c r="I19" s="5">
        <f t="shared" si="3"/>
        <v>0.86956521739130432</v>
      </c>
      <c r="J19" s="5"/>
      <c r="K19" s="6">
        <f>F19/E19</f>
        <v>0.9</v>
      </c>
      <c r="L19" s="1"/>
      <c r="M19" s="5">
        <f t="shared" si="6"/>
        <v>0.73750000000000004</v>
      </c>
    </row>
    <row r="20" spans="1:13" x14ac:dyDescent="0.2">
      <c r="A20" s="1"/>
      <c r="B20" s="1" t="s">
        <v>9</v>
      </c>
      <c r="C20" s="1">
        <v>90</v>
      </c>
      <c r="D20" s="14">
        <v>15</v>
      </c>
      <c r="E20" s="1">
        <v>66</v>
      </c>
      <c r="F20" s="1">
        <v>60</v>
      </c>
      <c r="G20" s="4">
        <v>48</v>
      </c>
      <c r="H20" s="1"/>
      <c r="I20" s="5">
        <f t="shared" si="3"/>
        <v>0.73333333333333328</v>
      </c>
      <c r="J20" s="5"/>
      <c r="K20" s="9">
        <f>F20/E20</f>
        <v>0.90909090909090906</v>
      </c>
      <c r="L20" s="1"/>
      <c r="M20" s="5">
        <f t="shared" si="6"/>
        <v>0.72727272727272729</v>
      </c>
    </row>
    <row r="21" spans="1:13" x14ac:dyDescent="0.2">
      <c r="A21" s="1"/>
      <c r="B21" s="1" t="s">
        <v>10</v>
      </c>
      <c r="C21" s="1">
        <v>90</v>
      </c>
      <c r="D21" s="14">
        <v>11</v>
      </c>
      <c r="E21" s="1">
        <v>86</v>
      </c>
      <c r="F21" s="1">
        <v>79</v>
      </c>
      <c r="G21" s="4">
        <v>56</v>
      </c>
      <c r="H21" s="1"/>
      <c r="I21" s="5">
        <f t="shared" si="3"/>
        <v>0.9555555555555556</v>
      </c>
      <c r="J21" s="5"/>
      <c r="K21" s="9">
        <f t="shared" ref="K21:K22" si="7">F21/E21</f>
        <v>0.91860465116279066</v>
      </c>
      <c r="L21" s="1"/>
      <c r="M21" s="5">
        <f t="shared" si="6"/>
        <v>0.65116279069767447</v>
      </c>
    </row>
    <row r="22" spans="1:13" ht="17" thickBot="1" x14ac:dyDescent="0.25">
      <c r="A22" s="2"/>
      <c r="B22" s="2" t="s">
        <v>11</v>
      </c>
      <c r="C22" s="2">
        <v>90</v>
      </c>
      <c r="D22" s="2">
        <v>13</v>
      </c>
      <c r="E22" s="2">
        <v>90</v>
      </c>
      <c r="F22" s="2">
        <v>80</v>
      </c>
      <c r="G22" s="11">
        <v>60</v>
      </c>
      <c r="H22" s="2"/>
      <c r="I22" s="12">
        <f t="shared" si="3"/>
        <v>1</v>
      </c>
      <c r="J22" s="12"/>
      <c r="K22" s="13">
        <f t="shared" si="7"/>
        <v>0.88888888888888884</v>
      </c>
      <c r="L22" s="2"/>
      <c r="M22" s="12">
        <f t="shared" si="6"/>
        <v>0.66666666666666663</v>
      </c>
    </row>
    <row r="23" spans="1:13" ht="17" thickBot="1" x14ac:dyDescent="0.25">
      <c r="A23" s="2" t="s">
        <v>12</v>
      </c>
      <c r="B23" s="2"/>
      <c r="C23" s="2">
        <f>SUM(C18:C22)</f>
        <v>482</v>
      </c>
      <c r="D23" s="2">
        <f>AVERAGE(D18:D22)</f>
        <v>12.2</v>
      </c>
      <c r="E23" s="2">
        <f t="shared" ref="E23:G23" si="8">SUM(E18:E22)</f>
        <v>442</v>
      </c>
      <c r="F23" s="2">
        <f t="shared" si="8"/>
        <v>399</v>
      </c>
      <c r="G23" s="2">
        <f t="shared" si="8"/>
        <v>324</v>
      </c>
      <c r="H23" s="15"/>
      <c r="I23" s="12">
        <f t="shared" si="3"/>
        <v>0.91701244813278004</v>
      </c>
      <c r="J23" s="12"/>
      <c r="K23" s="13">
        <f>F23/E23</f>
        <v>0.90271493212669685</v>
      </c>
      <c r="L23" s="2"/>
      <c r="M23" s="12">
        <f>G23/E23</f>
        <v>0.73303167420814475</v>
      </c>
    </row>
    <row r="24" spans="1:13" ht="17" thickBot="1" x14ac:dyDescent="0.25">
      <c r="A24" s="2"/>
      <c r="B24" s="2"/>
      <c r="C24" s="2"/>
      <c r="D24" s="2"/>
      <c r="E24" s="2"/>
      <c r="F24" s="2"/>
      <c r="G24" s="2"/>
      <c r="H24" s="2"/>
      <c r="I24" s="12"/>
      <c r="J24" s="12"/>
      <c r="K24" s="13"/>
      <c r="L24" s="2"/>
      <c r="M24" s="12"/>
    </row>
    <row r="25" spans="1:13" x14ac:dyDescent="0.2">
      <c r="A25" s="1" t="s">
        <v>15</v>
      </c>
      <c r="B25" s="1" t="s">
        <v>7</v>
      </c>
      <c r="C25" s="1">
        <v>90</v>
      </c>
      <c r="D25" s="14">
        <v>18</v>
      </c>
      <c r="E25" s="1">
        <v>72</v>
      </c>
      <c r="F25" s="1">
        <v>60</v>
      </c>
      <c r="G25" s="4">
        <v>29</v>
      </c>
      <c r="H25" s="1"/>
      <c r="I25" s="5">
        <f t="shared" si="3"/>
        <v>0.8</v>
      </c>
      <c r="J25" s="5"/>
      <c r="K25" s="6">
        <f t="shared" ref="K25:K30" si="9">F25/E25</f>
        <v>0.83333333333333337</v>
      </c>
      <c r="L25" s="7"/>
      <c r="M25" s="5">
        <f t="shared" ref="M25:M29" si="10">G25/E25</f>
        <v>0.40277777777777779</v>
      </c>
    </row>
    <row r="26" spans="1:13" x14ac:dyDescent="0.2">
      <c r="A26" s="1"/>
      <c r="B26" s="1" t="s">
        <v>8</v>
      </c>
      <c r="C26" s="1">
        <v>92</v>
      </c>
      <c r="D26" s="14">
        <v>20</v>
      </c>
      <c r="E26" s="1">
        <v>75</v>
      </c>
      <c r="F26" s="1">
        <v>64</v>
      </c>
      <c r="G26" s="4">
        <v>26</v>
      </c>
      <c r="H26" s="1"/>
      <c r="I26" s="5">
        <f t="shared" si="3"/>
        <v>0.81521739130434778</v>
      </c>
      <c r="J26" s="5"/>
      <c r="K26" s="6">
        <f t="shared" si="9"/>
        <v>0.85333333333333339</v>
      </c>
      <c r="L26" s="1"/>
      <c r="M26" s="5">
        <f t="shared" si="10"/>
        <v>0.34666666666666668</v>
      </c>
    </row>
    <row r="27" spans="1:13" x14ac:dyDescent="0.2">
      <c r="A27" s="1"/>
      <c r="B27" s="1" t="s">
        <v>9</v>
      </c>
      <c r="C27" s="1">
        <v>109</v>
      </c>
      <c r="D27" s="14">
        <v>22</v>
      </c>
      <c r="E27" s="1">
        <v>86</v>
      </c>
      <c r="F27" s="1">
        <v>78</v>
      </c>
      <c r="G27" s="4">
        <v>55</v>
      </c>
      <c r="H27" s="1"/>
      <c r="I27" s="5">
        <f t="shared" si="3"/>
        <v>0.78899082568807344</v>
      </c>
      <c r="J27" s="5"/>
      <c r="K27" s="9">
        <f t="shared" si="9"/>
        <v>0.90697674418604646</v>
      </c>
      <c r="L27" s="1"/>
      <c r="M27" s="5">
        <f t="shared" si="10"/>
        <v>0.63953488372093026</v>
      </c>
    </row>
    <row r="28" spans="1:13" x14ac:dyDescent="0.2">
      <c r="A28" s="1"/>
      <c r="B28" s="1" t="s">
        <v>16</v>
      </c>
      <c r="C28" s="1">
        <v>90</v>
      </c>
      <c r="D28" s="14">
        <v>20</v>
      </c>
      <c r="E28" s="1">
        <v>88</v>
      </c>
      <c r="F28" s="1">
        <v>78</v>
      </c>
      <c r="G28" s="4">
        <v>55</v>
      </c>
      <c r="H28" s="1"/>
      <c r="I28" s="5">
        <f t="shared" si="3"/>
        <v>0.97777777777777775</v>
      </c>
      <c r="J28" s="5"/>
      <c r="K28" s="9">
        <f t="shared" si="9"/>
        <v>0.88636363636363635</v>
      </c>
      <c r="L28" s="1"/>
      <c r="M28" s="5">
        <f t="shared" si="10"/>
        <v>0.625</v>
      </c>
    </row>
    <row r="29" spans="1:13" ht="17" thickBot="1" x14ac:dyDescent="0.25">
      <c r="A29" s="2"/>
      <c r="B29" s="2" t="s">
        <v>11</v>
      </c>
      <c r="C29" s="2">
        <v>90</v>
      </c>
      <c r="D29" s="2">
        <v>19</v>
      </c>
      <c r="E29" s="2">
        <v>90</v>
      </c>
      <c r="F29" s="2">
        <v>79</v>
      </c>
      <c r="G29" s="11">
        <v>58</v>
      </c>
      <c r="H29" s="2"/>
      <c r="I29" s="12">
        <f t="shared" si="3"/>
        <v>1</v>
      </c>
      <c r="J29" s="12"/>
      <c r="K29" s="13">
        <f t="shared" si="9"/>
        <v>0.87777777777777777</v>
      </c>
      <c r="L29" s="2"/>
      <c r="M29" s="12">
        <f t="shared" si="10"/>
        <v>0.64444444444444449</v>
      </c>
    </row>
    <row r="30" spans="1:13" ht="17" thickBot="1" x14ac:dyDescent="0.25">
      <c r="A30" s="2" t="s">
        <v>12</v>
      </c>
      <c r="B30" s="2"/>
      <c r="C30" s="2">
        <f>SUM(C25:C29)</f>
        <v>471</v>
      </c>
      <c r="D30" s="2">
        <f>AVERAGE(D25:D29)</f>
        <v>19.8</v>
      </c>
      <c r="E30" s="2">
        <f>SUM(E25:E29)</f>
        <v>411</v>
      </c>
      <c r="F30" s="2">
        <f>SUM(F25:F29)</f>
        <v>359</v>
      </c>
      <c r="G30" s="11">
        <f>SUM(G25:G29)</f>
        <v>223</v>
      </c>
      <c r="H30" s="15"/>
      <c r="I30" s="12">
        <f t="shared" si="3"/>
        <v>0.87261146496815289</v>
      </c>
      <c r="J30" s="12"/>
      <c r="K30" s="13">
        <f t="shared" si="9"/>
        <v>0.87347931873479323</v>
      </c>
      <c r="L30" s="2"/>
      <c r="M30" s="12">
        <f>G30/E30</f>
        <v>0.54257907542579076</v>
      </c>
    </row>
    <row r="31" spans="1:13" ht="17" thickBot="1" x14ac:dyDescent="0.25">
      <c r="A31" s="2"/>
      <c r="B31" s="2"/>
      <c r="C31" s="2"/>
      <c r="D31" s="2"/>
      <c r="E31" s="2"/>
      <c r="F31" s="2"/>
      <c r="G31" s="2"/>
      <c r="H31" s="2"/>
      <c r="I31" s="12"/>
      <c r="J31" s="12"/>
      <c r="K31" s="13"/>
      <c r="L31" s="2"/>
      <c r="M31" s="12"/>
    </row>
    <row r="32" spans="1:13" x14ac:dyDescent="0.2">
      <c r="A32" s="1" t="s">
        <v>17</v>
      </c>
      <c r="B32" s="1" t="s">
        <v>7</v>
      </c>
      <c r="C32" s="1">
        <v>185</v>
      </c>
      <c r="D32" s="14">
        <v>10</v>
      </c>
      <c r="E32" s="1">
        <v>152</v>
      </c>
      <c r="F32" s="1">
        <v>127</v>
      </c>
      <c r="G32" s="4">
        <v>93</v>
      </c>
      <c r="H32" s="1"/>
      <c r="I32" s="5">
        <f t="shared" si="3"/>
        <v>0.82162162162162167</v>
      </c>
      <c r="J32" s="5"/>
      <c r="K32" s="6">
        <f>F32/E32</f>
        <v>0.83552631578947367</v>
      </c>
      <c r="L32" s="7"/>
      <c r="M32" s="5">
        <f t="shared" ref="M32:M36" si="11">G32/E32</f>
        <v>0.61184210526315785</v>
      </c>
    </row>
    <row r="33" spans="1:13" x14ac:dyDescent="0.2">
      <c r="A33" s="1"/>
      <c r="B33" s="1" t="s">
        <v>8</v>
      </c>
      <c r="C33" s="1">
        <v>90</v>
      </c>
      <c r="D33" s="14">
        <v>12</v>
      </c>
      <c r="E33" s="1">
        <v>67</v>
      </c>
      <c r="F33" s="1">
        <v>58</v>
      </c>
      <c r="G33" s="4">
        <v>40</v>
      </c>
      <c r="H33" s="1"/>
      <c r="I33" s="5">
        <f t="shared" si="3"/>
        <v>0.74444444444444446</v>
      </c>
      <c r="J33" s="5"/>
      <c r="K33" s="6">
        <f>F33/E33</f>
        <v>0.86567164179104472</v>
      </c>
      <c r="L33" s="1"/>
      <c r="M33" s="5">
        <f t="shared" si="11"/>
        <v>0.59701492537313428</v>
      </c>
    </row>
    <row r="34" spans="1:13" x14ac:dyDescent="0.2">
      <c r="A34" s="1"/>
      <c r="B34" s="1" t="s">
        <v>9</v>
      </c>
      <c r="C34" s="1">
        <v>106</v>
      </c>
      <c r="D34" s="14">
        <v>11</v>
      </c>
      <c r="E34" s="1">
        <v>88</v>
      </c>
      <c r="F34" s="1">
        <v>79</v>
      </c>
      <c r="G34" s="4">
        <v>50</v>
      </c>
      <c r="H34" s="1"/>
      <c r="I34" s="5">
        <f t="shared" si="3"/>
        <v>0.83018867924528306</v>
      </c>
      <c r="J34" s="5"/>
      <c r="K34" s="9">
        <f>F34/E34</f>
        <v>0.89772727272727271</v>
      </c>
      <c r="L34" s="1"/>
      <c r="M34" s="5">
        <f t="shared" si="11"/>
        <v>0.56818181818181823</v>
      </c>
    </row>
    <row r="35" spans="1:13" x14ac:dyDescent="0.2">
      <c r="A35" s="1"/>
      <c r="B35" s="1" t="s">
        <v>10</v>
      </c>
      <c r="C35" s="1">
        <v>90</v>
      </c>
      <c r="D35" s="14">
        <v>10</v>
      </c>
      <c r="E35" s="1">
        <v>76</v>
      </c>
      <c r="F35" s="1">
        <v>72</v>
      </c>
      <c r="G35" s="4">
        <v>57</v>
      </c>
      <c r="H35" s="1"/>
      <c r="I35" s="5">
        <f t="shared" si="3"/>
        <v>0.84444444444444444</v>
      </c>
      <c r="J35" s="5"/>
      <c r="K35" s="9">
        <f t="shared" ref="K35:K36" si="12">F35/E35</f>
        <v>0.94736842105263153</v>
      </c>
      <c r="L35" s="1"/>
      <c r="M35" s="5">
        <f t="shared" si="11"/>
        <v>0.75</v>
      </c>
    </row>
    <row r="36" spans="1:13" x14ac:dyDescent="0.2">
      <c r="A36" s="1"/>
      <c r="B36" s="1" t="s">
        <v>11</v>
      </c>
      <c r="C36" s="1">
        <v>129</v>
      </c>
      <c r="D36" s="14">
        <v>11</v>
      </c>
      <c r="E36" s="1">
        <v>127</v>
      </c>
      <c r="F36" s="1">
        <v>92</v>
      </c>
      <c r="G36" s="4">
        <v>67</v>
      </c>
      <c r="H36" s="1"/>
      <c r="I36" s="5">
        <f t="shared" si="3"/>
        <v>0.98449612403100772</v>
      </c>
      <c r="J36" s="5"/>
      <c r="K36" s="16">
        <f t="shared" si="12"/>
        <v>0.72440944881889768</v>
      </c>
      <c r="L36" s="1"/>
      <c r="M36" s="5">
        <f t="shared" si="11"/>
        <v>0.52755905511811019</v>
      </c>
    </row>
    <row r="37" spans="1:13" ht="17" thickBot="1" x14ac:dyDescent="0.25">
      <c r="A37" s="17" t="s">
        <v>12</v>
      </c>
      <c r="B37" s="17"/>
      <c r="C37" s="17">
        <f>SUM(C32:C36)</f>
        <v>600</v>
      </c>
      <c r="D37" s="17">
        <f>AVERAGE(D32:D36)</f>
        <v>10.8</v>
      </c>
      <c r="E37" s="17">
        <f t="shared" ref="E37:G37" si="13">SUM(E32:E36)</f>
        <v>510</v>
      </c>
      <c r="F37" s="17">
        <f t="shared" si="13"/>
        <v>428</v>
      </c>
      <c r="G37" s="18">
        <f t="shared" si="13"/>
        <v>307</v>
      </c>
      <c r="H37" s="19"/>
      <c r="I37" s="20">
        <f t="shared" si="3"/>
        <v>0.85</v>
      </c>
      <c r="J37" s="20"/>
      <c r="K37" s="21">
        <f>F37/E37</f>
        <v>0.83921568627450982</v>
      </c>
      <c r="L37" s="17"/>
      <c r="M37" s="20">
        <f>G37/E37</f>
        <v>0.60196078431372546</v>
      </c>
    </row>
    <row r="38" spans="1:13" ht="17" thickBot="1" x14ac:dyDescent="0.25">
      <c r="A38" s="2"/>
      <c r="B38" s="2"/>
      <c r="C38" s="2"/>
      <c r="D38" s="2"/>
      <c r="E38" s="2"/>
      <c r="F38" s="2"/>
      <c r="G38" s="2"/>
      <c r="H38" s="2"/>
      <c r="I38" s="12"/>
      <c r="J38" s="12"/>
      <c r="K38" s="13"/>
      <c r="L38" s="2"/>
      <c r="M38" s="12"/>
    </row>
    <row r="39" spans="1:13" x14ac:dyDescent="0.2">
      <c r="A39" s="1" t="s">
        <v>18</v>
      </c>
      <c r="B39" s="1" t="s">
        <v>7</v>
      </c>
      <c r="C39" s="1">
        <v>120</v>
      </c>
      <c r="D39" s="14">
        <v>13</v>
      </c>
      <c r="E39" s="1">
        <v>109</v>
      </c>
      <c r="F39" s="1">
        <v>80</v>
      </c>
      <c r="G39" s="4">
        <v>47</v>
      </c>
      <c r="H39" s="1"/>
      <c r="I39" s="5">
        <f t="shared" si="3"/>
        <v>0.90833333333333333</v>
      </c>
      <c r="J39" s="5"/>
      <c r="K39" s="6">
        <f>F39/E39</f>
        <v>0.73394495412844041</v>
      </c>
      <c r="L39" s="7"/>
      <c r="M39" s="5">
        <f t="shared" ref="M39:M43" si="14">G39/E39</f>
        <v>0.43119266055045874</v>
      </c>
    </row>
    <row r="40" spans="1:13" x14ac:dyDescent="0.2">
      <c r="A40" s="1"/>
      <c r="B40" s="1" t="s">
        <v>8</v>
      </c>
      <c r="C40" s="1">
        <v>93</v>
      </c>
      <c r="D40" s="14">
        <v>12</v>
      </c>
      <c r="E40" s="1">
        <v>78</v>
      </c>
      <c r="F40" s="1">
        <v>75</v>
      </c>
      <c r="G40" s="4">
        <v>20</v>
      </c>
      <c r="H40" s="1"/>
      <c r="I40" s="5">
        <f t="shared" si="3"/>
        <v>0.83870967741935487</v>
      </c>
      <c r="J40" s="5"/>
      <c r="K40" s="6">
        <f>F40/E40</f>
        <v>0.96153846153846156</v>
      </c>
      <c r="L40" s="1"/>
      <c r="M40" s="5">
        <f t="shared" si="14"/>
        <v>0.25641025641025639</v>
      </c>
    </row>
    <row r="41" spans="1:13" x14ac:dyDescent="0.2">
      <c r="A41" s="1"/>
      <c r="B41" s="1" t="s">
        <v>9</v>
      </c>
      <c r="C41" s="1">
        <v>90</v>
      </c>
      <c r="D41" s="14">
        <v>13</v>
      </c>
      <c r="E41" s="1">
        <v>62</v>
      </c>
      <c r="F41" s="1">
        <v>55</v>
      </c>
      <c r="G41" s="4">
        <v>35</v>
      </c>
      <c r="H41" s="1"/>
      <c r="I41" s="5">
        <f t="shared" si="3"/>
        <v>0.68888888888888888</v>
      </c>
      <c r="J41" s="5"/>
      <c r="K41" s="9">
        <f>F41/E41</f>
        <v>0.88709677419354838</v>
      </c>
      <c r="L41" s="1"/>
      <c r="M41" s="5">
        <f t="shared" si="14"/>
        <v>0.56451612903225812</v>
      </c>
    </row>
    <row r="42" spans="1:13" x14ac:dyDescent="0.2">
      <c r="A42" s="1"/>
      <c r="B42" s="1" t="s">
        <v>10</v>
      </c>
      <c r="C42" s="1">
        <v>149</v>
      </c>
      <c r="D42" s="14">
        <v>15</v>
      </c>
      <c r="E42" s="1">
        <v>135</v>
      </c>
      <c r="F42" s="1">
        <v>125</v>
      </c>
      <c r="G42" s="4">
        <v>86</v>
      </c>
      <c r="H42" s="1"/>
      <c r="I42" s="5">
        <f t="shared" si="3"/>
        <v>0.90604026845637586</v>
      </c>
      <c r="J42" s="5"/>
      <c r="K42" s="9">
        <f t="shared" ref="K42:K43" si="15">F42/E42</f>
        <v>0.92592592592592593</v>
      </c>
      <c r="L42" s="1"/>
      <c r="M42" s="5">
        <f t="shared" si="14"/>
        <v>0.63703703703703707</v>
      </c>
    </row>
    <row r="43" spans="1:13" ht="17" thickBot="1" x14ac:dyDescent="0.25">
      <c r="A43" s="2"/>
      <c r="B43" s="2" t="s">
        <v>11</v>
      </c>
      <c r="C43" s="2">
        <v>90</v>
      </c>
      <c r="D43" s="2">
        <v>12</v>
      </c>
      <c r="E43" s="2">
        <v>90</v>
      </c>
      <c r="F43" s="2">
        <v>66</v>
      </c>
      <c r="G43" s="11">
        <v>48</v>
      </c>
      <c r="H43" s="15"/>
      <c r="I43" s="12">
        <f t="shared" si="3"/>
        <v>1</v>
      </c>
      <c r="J43" s="12"/>
      <c r="K43" s="13">
        <f t="shared" si="15"/>
        <v>0.73333333333333328</v>
      </c>
      <c r="L43" s="2"/>
      <c r="M43" s="12">
        <f t="shared" si="14"/>
        <v>0.53333333333333333</v>
      </c>
    </row>
    <row r="44" spans="1:13" ht="17" thickBot="1" x14ac:dyDescent="0.25">
      <c r="A44" s="2" t="s">
        <v>12</v>
      </c>
      <c r="B44" s="2"/>
      <c r="C44" s="2">
        <f>SUM(C39:C43)</f>
        <v>542</v>
      </c>
      <c r="D44" s="2">
        <f>AVERAGE(D39:D43)</f>
        <v>13</v>
      </c>
      <c r="E44" s="2">
        <f>SUM(E39:E43)</f>
        <v>474</v>
      </c>
      <c r="F44" s="2">
        <f>SUM(F39:F43)</f>
        <v>401</v>
      </c>
      <c r="G44" s="11">
        <f>SUM(G39:G43)</f>
        <v>236</v>
      </c>
      <c r="H44" s="15"/>
      <c r="I44" s="12">
        <f t="shared" si="3"/>
        <v>0.87453874538745391</v>
      </c>
      <c r="J44" s="12"/>
      <c r="K44" s="13">
        <f>F44/E44</f>
        <v>0.84599156118143459</v>
      </c>
      <c r="L44" s="2"/>
      <c r="M44" s="12">
        <f>G44/E44</f>
        <v>0.49789029535864981</v>
      </c>
    </row>
    <row r="45" spans="1:13" ht="17" thickBot="1" x14ac:dyDescent="0.25">
      <c r="A45" s="2"/>
      <c r="B45" s="2"/>
      <c r="C45" s="2"/>
      <c r="D45" s="2"/>
      <c r="E45" s="2"/>
      <c r="F45" s="2"/>
      <c r="G45" s="2"/>
      <c r="H45" s="22"/>
      <c r="I45" s="12"/>
      <c r="J45" s="12"/>
      <c r="K45" s="13"/>
      <c r="L45" s="2"/>
      <c r="M45" s="12"/>
    </row>
    <row r="46" spans="1:13" x14ac:dyDescent="0.2">
      <c r="A46" s="1" t="s">
        <v>19</v>
      </c>
      <c r="B46" s="1" t="s">
        <v>7</v>
      </c>
      <c r="C46" s="1">
        <v>120</v>
      </c>
      <c r="D46" s="14">
        <v>7</v>
      </c>
      <c r="E46" s="1">
        <v>118</v>
      </c>
      <c r="F46" s="1">
        <v>99</v>
      </c>
      <c r="G46" s="4">
        <v>93</v>
      </c>
      <c r="H46" s="1"/>
      <c r="I46" s="5">
        <f t="shared" si="3"/>
        <v>0.98333333333333328</v>
      </c>
      <c r="J46" s="5"/>
      <c r="K46" s="6">
        <f>F46/E46</f>
        <v>0.83898305084745761</v>
      </c>
      <c r="L46" s="7"/>
      <c r="M46" s="5">
        <f t="shared" ref="M46:M50" si="16">G46/E46</f>
        <v>0.78813559322033899</v>
      </c>
    </row>
    <row r="47" spans="1:13" x14ac:dyDescent="0.2">
      <c r="A47" s="1"/>
      <c r="B47" s="1" t="s">
        <v>8</v>
      </c>
      <c r="C47" s="1">
        <v>90</v>
      </c>
      <c r="D47" s="14">
        <v>10</v>
      </c>
      <c r="E47" s="1">
        <v>74</v>
      </c>
      <c r="F47" s="1">
        <v>72</v>
      </c>
      <c r="G47" s="4">
        <v>33</v>
      </c>
      <c r="H47" s="1"/>
      <c r="I47" s="5">
        <f t="shared" si="3"/>
        <v>0.82222222222222219</v>
      </c>
      <c r="J47" s="5"/>
      <c r="K47" s="6">
        <f>F47/E47</f>
        <v>0.97297297297297303</v>
      </c>
      <c r="L47" s="1"/>
      <c r="M47" s="5">
        <f t="shared" si="16"/>
        <v>0.44594594594594594</v>
      </c>
    </row>
    <row r="48" spans="1:13" x14ac:dyDescent="0.2">
      <c r="A48" s="1"/>
      <c r="B48" s="1" t="s">
        <v>9</v>
      </c>
      <c r="C48" s="1">
        <v>90</v>
      </c>
      <c r="D48" s="14">
        <v>9</v>
      </c>
      <c r="E48" s="1">
        <v>65</v>
      </c>
      <c r="F48" s="1">
        <v>61</v>
      </c>
      <c r="G48" s="4">
        <v>48</v>
      </c>
      <c r="H48" s="1"/>
      <c r="I48" s="5">
        <f t="shared" si="3"/>
        <v>0.72222222222222221</v>
      </c>
      <c r="J48" s="5"/>
      <c r="K48" s="9">
        <f>F48/E48</f>
        <v>0.93846153846153846</v>
      </c>
      <c r="L48" s="1"/>
      <c r="M48" s="5">
        <f t="shared" si="16"/>
        <v>0.7384615384615385</v>
      </c>
    </row>
    <row r="49" spans="1:13" x14ac:dyDescent="0.2">
      <c r="A49" s="1"/>
      <c r="B49" s="1" t="s">
        <v>10</v>
      </c>
      <c r="C49" s="1">
        <v>115</v>
      </c>
      <c r="D49" s="14">
        <v>8</v>
      </c>
      <c r="E49" s="1">
        <v>104</v>
      </c>
      <c r="F49" s="1">
        <v>92</v>
      </c>
      <c r="G49" s="4">
        <v>77</v>
      </c>
      <c r="H49" s="1"/>
      <c r="I49" s="5">
        <f t="shared" si="3"/>
        <v>0.90434782608695652</v>
      </c>
      <c r="J49" s="5"/>
      <c r="K49" s="9">
        <f t="shared" ref="K49:K50" si="17">F49/E49</f>
        <v>0.88461538461538458</v>
      </c>
      <c r="L49" s="1"/>
      <c r="M49" s="5">
        <f t="shared" si="16"/>
        <v>0.74038461538461542</v>
      </c>
    </row>
    <row r="50" spans="1:13" ht="17" thickBot="1" x14ac:dyDescent="0.25">
      <c r="A50" s="2"/>
      <c r="B50" s="2" t="s">
        <v>11</v>
      </c>
      <c r="C50" s="2">
        <v>94</v>
      </c>
      <c r="D50" s="2">
        <v>9</v>
      </c>
      <c r="E50" s="2">
        <v>93</v>
      </c>
      <c r="F50" s="2">
        <v>87</v>
      </c>
      <c r="G50" s="11">
        <v>62</v>
      </c>
      <c r="H50" s="2"/>
      <c r="I50" s="12">
        <f t="shared" si="3"/>
        <v>0.98936170212765961</v>
      </c>
      <c r="J50" s="12"/>
      <c r="K50" s="13">
        <f t="shared" si="17"/>
        <v>0.93548387096774188</v>
      </c>
      <c r="L50" s="2"/>
      <c r="M50" s="12">
        <f t="shared" si="16"/>
        <v>0.66666666666666663</v>
      </c>
    </row>
    <row r="51" spans="1:13" ht="17" thickBot="1" x14ac:dyDescent="0.25">
      <c r="A51" s="2" t="s">
        <v>12</v>
      </c>
      <c r="B51" s="2"/>
      <c r="C51" s="2">
        <f>SUM(C46:C50)</f>
        <v>509</v>
      </c>
      <c r="D51" s="2">
        <f>AVERAGE(D46:D50)</f>
        <v>8.6</v>
      </c>
      <c r="E51" s="2">
        <f>SUM(E46:E50)</f>
        <v>454</v>
      </c>
      <c r="F51" s="2">
        <f>SUM(F46:F50)</f>
        <v>411</v>
      </c>
      <c r="G51" s="2">
        <f>SUM(G46:G50)</f>
        <v>313</v>
      </c>
      <c r="H51" s="15"/>
      <c r="I51" s="12">
        <f t="shared" si="3"/>
        <v>0.89194499017681728</v>
      </c>
      <c r="J51" s="12"/>
      <c r="K51" s="13">
        <f>F51/E51</f>
        <v>0.90528634361233484</v>
      </c>
      <c r="L51" s="2"/>
      <c r="M51" s="12">
        <f>G51/E51</f>
        <v>0.68942731277533043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Green, Meghan</dc:creator>
  <cp:lastModifiedBy>Green, Meghan</cp:lastModifiedBy>
  <dcterms:created xsi:type="dcterms:W3CDTF">2019-08-08T12:16:30Z</dcterms:created>
  <dcterms:modified xsi:type="dcterms:W3CDTF">2021-05-05T03:22:26Z</dcterms:modified>
</cp:coreProperties>
</file>